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8250"/>
  </bookViews>
  <sheets>
    <sheet name="Worksheet" sheetId="2" r:id="rId1"/>
    <sheet name="Lookups" sheetId="3" state="hidden" r:id="rId2"/>
  </sheets>
  <calcPr calcId="145621"/>
</workbook>
</file>

<file path=xl/calcChain.xml><?xml version="1.0" encoding="utf-8"?>
<calcChain xmlns="http://schemas.openxmlformats.org/spreadsheetml/2006/main">
  <c r="A17" i="2" l="1"/>
  <c r="A16" i="2"/>
  <c r="A15" i="2"/>
  <c r="B15" i="3"/>
  <c r="B14" i="3"/>
  <c r="B13" i="3"/>
  <c r="A26" i="3" s="1"/>
  <c r="A32" i="3" s="1"/>
  <c r="B12" i="3"/>
  <c r="A25" i="3" s="1"/>
  <c r="A31" i="3" s="1"/>
  <c r="B11" i="3"/>
  <c r="A24" i="3" s="1"/>
  <c r="B24" i="3" s="1"/>
  <c r="B10" i="3"/>
  <c r="B9" i="3"/>
  <c r="B7" i="3"/>
  <c r="B26" i="3" l="1"/>
  <c r="B25" i="3"/>
  <c r="E24" i="3"/>
  <c r="I24" i="3"/>
  <c r="Q24" i="3"/>
  <c r="F24" i="3"/>
  <c r="J24" i="3"/>
  <c r="N24" i="3"/>
  <c r="R24" i="3"/>
  <c r="V24" i="3"/>
  <c r="Z24" i="3"/>
  <c r="C24" i="3"/>
  <c r="G24" i="3"/>
  <c r="K24" i="3"/>
  <c r="O24" i="3"/>
  <c r="S24" i="3"/>
  <c r="W24" i="3"/>
  <c r="AA24" i="3"/>
  <c r="M24" i="3"/>
  <c r="U24" i="3"/>
  <c r="Y24" i="3"/>
  <c r="D24" i="3"/>
  <c r="H24" i="3"/>
  <c r="L24" i="3"/>
  <c r="P24" i="3"/>
  <c r="T24" i="3"/>
  <c r="X24" i="3"/>
  <c r="A30" i="3"/>
  <c r="G26" i="3" l="1"/>
  <c r="O26" i="3"/>
  <c r="AA26" i="3"/>
  <c r="D26" i="3"/>
  <c r="H26" i="3"/>
  <c r="L26" i="3"/>
  <c r="P26" i="3"/>
  <c r="T26" i="3"/>
  <c r="X26" i="3"/>
  <c r="C26" i="3"/>
  <c r="I26" i="3"/>
  <c r="M26" i="3"/>
  <c r="Q26" i="3"/>
  <c r="U26" i="3"/>
  <c r="Y26" i="3"/>
  <c r="K26" i="3"/>
  <c r="W26" i="3"/>
  <c r="E26" i="3"/>
  <c r="S26" i="3"/>
  <c r="F26" i="3"/>
  <c r="J26" i="3"/>
  <c r="N26" i="3"/>
  <c r="R26" i="3"/>
  <c r="V26" i="3"/>
  <c r="Z26" i="3"/>
  <c r="F25" i="3"/>
  <c r="G25" i="3"/>
  <c r="K25" i="3"/>
  <c r="O25" i="3"/>
  <c r="S25" i="3"/>
  <c r="W25" i="3"/>
  <c r="AA25" i="3"/>
  <c r="D25" i="3"/>
  <c r="H25" i="3"/>
  <c r="L25" i="3"/>
  <c r="P25" i="3"/>
  <c r="T25" i="3"/>
  <c r="X25" i="3"/>
  <c r="J25" i="3"/>
  <c r="N25" i="3"/>
  <c r="R25" i="3"/>
  <c r="V25" i="3"/>
  <c r="Z25" i="3"/>
  <c r="C25" i="3"/>
  <c r="E25" i="3"/>
  <c r="I25" i="3"/>
  <c r="M25" i="3"/>
  <c r="Q25" i="3"/>
  <c r="U25" i="3"/>
  <c r="Y25" i="3"/>
  <c r="D9" i="2"/>
  <c r="B6" i="3" s="1"/>
  <c r="B8" i="3" s="1"/>
  <c r="B16" i="3" s="1"/>
  <c r="B17" i="3" l="1"/>
  <c r="C30" i="3" s="1"/>
  <c r="C15" i="2" s="1"/>
  <c r="U32" i="3" l="1"/>
  <c r="Z31" i="3"/>
  <c r="R31" i="3"/>
  <c r="D31" i="3"/>
  <c r="D16" i="2" s="1"/>
  <c r="Y31" i="3"/>
  <c r="M32" i="3"/>
  <c r="E30" i="3"/>
  <c r="E15" i="2" s="1"/>
  <c r="N31" i="3"/>
  <c r="W31" i="3"/>
  <c r="AA30" i="3"/>
  <c r="I30" i="3"/>
  <c r="O31" i="3"/>
  <c r="T30" i="3"/>
  <c r="P30" i="3"/>
  <c r="N32" i="3"/>
  <c r="V31" i="3"/>
  <c r="J16" i="2" s="1"/>
  <c r="C32" i="3"/>
  <c r="C17" i="2" s="1"/>
  <c r="G32" i="3"/>
  <c r="G17" i="2" s="1"/>
  <c r="U30" i="3"/>
  <c r="D32" i="3"/>
  <c r="D17" i="2" s="1"/>
  <c r="F32" i="3"/>
  <c r="F17" i="2" s="1"/>
  <c r="H31" i="3"/>
  <c r="D30" i="3"/>
  <c r="D15" i="2" s="1"/>
  <c r="AA31" i="3"/>
  <c r="K31" i="3"/>
  <c r="S30" i="3"/>
  <c r="E32" i="3"/>
  <c r="E17" i="2" s="1"/>
  <c r="R32" i="3"/>
  <c r="T31" i="3"/>
  <c r="Z32" i="3"/>
  <c r="Q32" i="3"/>
  <c r="I17" i="2" s="1"/>
  <c r="S31" i="3"/>
  <c r="Z30" i="3"/>
  <c r="Y30" i="3"/>
  <c r="H30" i="3"/>
  <c r="S32" i="3"/>
  <c r="E31" i="3"/>
  <c r="E16" i="2" s="1"/>
  <c r="R30" i="3"/>
  <c r="G30" i="3"/>
  <c r="G15" i="2" s="1"/>
  <c r="W32" i="3"/>
  <c r="L32" i="3"/>
  <c r="H17" i="2" s="1"/>
  <c r="M31" i="3"/>
  <c r="G31" i="3"/>
  <c r="G16" i="2" s="1"/>
  <c r="Q30" i="3"/>
  <c r="I15" i="2" s="1"/>
  <c r="F30" i="3"/>
  <c r="F15" i="2" s="1"/>
  <c r="V32" i="3"/>
  <c r="J17" i="2" s="1"/>
  <c r="K32" i="3"/>
  <c r="X31" i="3"/>
  <c r="J32" i="3"/>
  <c r="L31" i="3"/>
  <c r="H16" i="2" s="1"/>
  <c r="Q31" i="3"/>
  <c r="I16" i="2" s="1"/>
  <c r="P31" i="3"/>
  <c r="X32" i="3"/>
  <c r="X30" i="3"/>
  <c r="H32" i="3"/>
  <c r="U31" i="3"/>
  <c r="J31" i="3"/>
  <c r="W30" i="3"/>
  <c r="L30" i="3"/>
  <c r="H15" i="2" s="1"/>
  <c r="C31" i="3"/>
  <c r="C16" i="2" s="1"/>
  <c r="J30" i="3"/>
  <c r="O32" i="3"/>
  <c r="I31" i="3"/>
  <c r="V30" i="3"/>
  <c r="J15" i="2" s="1"/>
  <c r="K30" i="3"/>
  <c r="AA32" i="3"/>
  <c r="P32" i="3"/>
  <c r="O30" i="3"/>
  <c r="T32" i="3"/>
  <c r="Y32" i="3"/>
  <c r="F31" i="3"/>
  <c r="F16" i="2" s="1"/>
  <c r="I32" i="3"/>
  <c r="M30" i="3"/>
  <c r="N30" i="3"/>
</calcChain>
</file>

<file path=xl/sharedStrings.xml><?xml version="1.0" encoding="utf-8"?>
<sst xmlns="http://schemas.openxmlformats.org/spreadsheetml/2006/main" count="41" uniqueCount="41">
  <si>
    <t>Water Tender Calibration Worksheet</t>
  </si>
  <si>
    <t>1. Unit Identification</t>
  </si>
  <si>
    <t>Water Tender Design</t>
  </si>
  <si>
    <t>k =</t>
  </si>
  <si>
    <t>3. Water Handling Factors</t>
  </si>
  <si>
    <t>4. Continuous Flow Contribution (CFC) Estimates (gpm)</t>
  </si>
  <si>
    <t>Average Travel Speed (mph)</t>
  </si>
  <si>
    <t>Round-Trip Route Distance (miles)</t>
  </si>
  <si>
    <r>
      <rPr>
        <sz val="8"/>
        <color theme="1"/>
        <rFont val="Calibri"/>
        <family val="2"/>
      </rPr>
      <t>→</t>
    </r>
    <r>
      <rPr>
        <i/>
        <sz val="8"/>
        <color theme="1"/>
        <rFont val="Calibri"/>
        <family val="2"/>
        <scheme val="minor"/>
      </rPr>
      <t xml:space="preserve"> Residual Water Factor (k)</t>
    </r>
  </si>
  <si>
    <r>
      <rPr>
        <b/>
        <sz val="12"/>
        <color theme="1"/>
        <rFont val="Calibri"/>
        <family val="2"/>
        <scheme val="minor"/>
      </rPr>
      <t>Ohio Fire Chiefs' Association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i/>
        <sz val="9"/>
        <color theme="1"/>
        <rFont val="Calibri"/>
        <family val="2"/>
        <scheme val="minor"/>
      </rPr>
      <t>Water Supply Technical Advisory Committee</t>
    </r>
  </si>
  <si>
    <t>Conventional</t>
  </si>
  <si>
    <t>Vacuum</t>
  </si>
  <si>
    <t>Flow Calculations</t>
  </si>
  <si>
    <t>Residual Water Factor (k)</t>
  </si>
  <si>
    <t>Effective Tank Volume (V)</t>
  </si>
  <si>
    <t>Nominal Tank Volume (RV)</t>
  </si>
  <si>
    <t>Maximum Fill Rate (RF)</t>
  </si>
  <si>
    <t>Average Dump Rate (RD)</t>
  </si>
  <si>
    <t>Average Speed 1</t>
  </si>
  <si>
    <t>Average Speed 2</t>
  </si>
  <si>
    <t>Average Speed 3</t>
  </si>
  <si>
    <t>Handling Time Fill (HTF)</t>
  </si>
  <si>
    <t>Handling Time Dump (HTD)</t>
  </si>
  <si>
    <t>Route Distance</t>
  </si>
  <si>
    <t>Total Dump Time (TD)</t>
  </si>
  <si>
    <t>Total Fill Time (TF)</t>
  </si>
  <si>
    <t>Travel Time (TR)</t>
  </si>
  <si>
    <t>Travel Speed (mph)</t>
  </si>
  <si>
    <t>mi/min</t>
  </si>
  <si>
    <t>Continuous Flow Contribution</t>
  </si>
  <si>
    <r>
      <t xml:space="preserve">Version 1 (Nov 2016)  |  http://www.ohiofirechiefs.org/aws/OFCA/pt/sp/water_TAC          </t>
    </r>
    <r>
      <rPr>
        <i/>
        <sz val="8"/>
        <color theme="1"/>
        <rFont val="Calibri"/>
        <family val="2"/>
        <scheme val="minor"/>
      </rPr>
      <t xml:space="preserve"> locked worksheet password = wstac</t>
    </r>
  </si>
  <si>
    <t>1a. Home Agency / Fire Department</t>
  </si>
  <si>
    <t>1b. Unit Designator</t>
  </si>
  <si>
    <t>1c. Apparatus Design</t>
  </si>
  <si>
    <t>2a. Tank Volume (Nominal) (gal)</t>
  </si>
  <si>
    <t>2b. Maximum Fill Rate (gpm)</t>
  </si>
  <si>
    <t xml:space="preserve">2c. Average Dump Rate (gpm) </t>
  </si>
  <si>
    <t>2. Apparatus Characteristics</t>
  </si>
  <si>
    <t>3a. Average Speeds for Estimates (mph)</t>
  </si>
  <si>
    <t>3b. Fill Site Handling Time (minutes)</t>
  </si>
  <si>
    <t>3c. Dump Site Handling Time (minutes)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</si>
</sst>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</font>
    <font>
      <b/>
      <i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5" fillId="2" borderId="0" xfId="0" applyFont="1" applyFill="1"/>
    <xf numFmtId="0" fontId="0" fillId="2" borderId="0" xfId="0" applyFill="1" applyAlignment="1">
      <alignment horizontal="right" vertical="center"/>
    </xf>
    <xf numFmtId="0" fontId="7" fillId="2" borderId="22" xfId="0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0" xfId="0" applyFont="1" applyFill="1" applyAlignment="1"/>
    <xf numFmtId="0" fontId="0" fillId="0" borderId="0" xfId="0" applyAlignment="1"/>
    <xf numFmtId="0" fontId="1" fillId="0" borderId="0" xfId="0" applyFont="1"/>
    <xf numFmtId="3" fontId="0" fillId="0" borderId="0" xfId="0" applyNumberFormat="1"/>
    <xf numFmtId="1" fontId="0" fillId="0" borderId="0" xfId="0" applyNumberFormat="1"/>
    <xf numFmtId="1" fontId="2" fillId="2" borderId="2" xfId="0" applyNumberFormat="1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/>
    </xf>
    <xf numFmtId="1" fontId="2" fillId="2" borderId="9" xfId="0" applyNumberFormat="1" applyFont="1" applyFill="1" applyBorder="1" applyAlignment="1">
      <alignment horizontal="center" vertical="center"/>
    </xf>
    <xf numFmtId="1" fontId="2" fillId="2" borderId="29" xfId="0" applyNumberFormat="1" applyFont="1" applyFill="1" applyBorder="1" applyAlignment="1">
      <alignment horizontal="center" vertical="center"/>
    </xf>
    <xf numFmtId="1" fontId="2" fillId="2" borderId="30" xfId="0" applyNumberFormat="1" applyFont="1" applyFill="1" applyBorder="1" applyAlignment="1">
      <alignment horizontal="center" vertical="center"/>
    </xf>
    <xf numFmtId="164" fontId="0" fillId="0" borderId="0" xfId="0" applyNumberFormat="1"/>
    <xf numFmtId="2" fontId="0" fillId="0" borderId="0" xfId="0" applyNumberFormat="1"/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left"/>
    </xf>
    <xf numFmtId="0" fontId="2" fillId="2" borderId="32" xfId="0" applyFont="1" applyFill="1" applyBorder="1" applyAlignment="1">
      <alignment horizontal="left"/>
    </xf>
    <xf numFmtId="0" fontId="0" fillId="2" borderId="32" xfId="0" applyFill="1" applyBorder="1" applyAlignment="1"/>
    <xf numFmtId="0" fontId="0" fillId="2" borderId="33" xfId="0" applyFill="1" applyBorder="1" applyAlignment="1"/>
    <xf numFmtId="0" fontId="1" fillId="2" borderId="16" xfId="0" applyFont="1" applyFill="1" applyBorder="1" applyAlignment="1">
      <alignment horizontal="left" vertical="center" indent="1"/>
    </xf>
    <xf numFmtId="0" fontId="0" fillId="2" borderId="17" xfId="0" applyFont="1" applyFill="1" applyBorder="1" applyAlignment="1">
      <alignment horizontal="left" vertical="center" indent="1"/>
    </xf>
    <xf numFmtId="0" fontId="0" fillId="2" borderId="18" xfId="0" applyFill="1" applyBorder="1" applyAlignment="1">
      <alignment horizontal="left" vertical="center" indent="1"/>
    </xf>
    <xf numFmtId="0" fontId="5" fillId="2" borderId="0" xfId="0" applyFont="1" applyFill="1" applyAlignment="1"/>
    <xf numFmtId="0" fontId="0" fillId="0" borderId="0" xfId="0" applyAlignment="1"/>
    <xf numFmtId="0" fontId="2" fillId="2" borderId="11" xfId="0" applyFont="1" applyFill="1" applyBorder="1" applyAlignment="1">
      <alignment horizontal="left" vertical="top" indent="1"/>
    </xf>
    <xf numFmtId="0" fontId="2" fillId="2" borderId="1" xfId="0" applyFont="1" applyFill="1" applyBorder="1" applyAlignment="1">
      <alignment horizontal="left" vertical="top" indent="1"/>
    </xf>
    <xf numFmtId="0" fontId="2" fillId="2" borderId="25" xfId="0" applyFont="1" applyFill="1" applyBorder="1" applyAlignment="1">
      <alignment horizontal="left" vertical="top" indent="1"/>
    </xf>
    <xf numFmtId="3" fontId="5" fillId="2" borderId="14" xfId="0" applyNumberFormat="1" applyFont="1" applyFill="1" applyBorder="1" applyAlignment="1">
      <alignment horizontal="center" vertical="center"/>
    </xf>
    <xf numFmtId="3" fontId="0" fillId="2" borderId="7" xfId="0" applyNumberFormat="1" applyFill="1" applyBorder="1" applyAlignment="1">
      <alignment horizontal="center" vertical="center"/>
    </xf>
    <xf numFmtId="3" fontId="0" fillId="2" borderId="20" xfId="0" applyNumberForma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top" indent="1"/>
    </xf>
    <xf numFmtId="0" fontId="0" fillId="0" borderId="17" xfId="0" applyBorder="1" applyAlignment="1">
      <alignment horizontal="left" vertical="center" indent="1"/>
    </xf>
    <xf numFmtId="0" fontId="0" fillId="0" borderId="24" xfId="0" applyBorder="1" applyAlignment="1">
      <alignment horizontal="left" vertical="center" indent="1"/>
    </xf>
    <xf numFmtId="0" fontId="0" fillId="0" borderId="18" xfId="0" applyBorder="1" applyAlignment="1">
      <alignment horizontal="left" vertical="center" indent="1"/>
    </xf>
    <xf numFmtId="0" fontId="1" fillId="2" borderId="27" xfId="0" applyFont="1" applyFill="1" applyBorder="1" applyAlignment="1">
      <alignment horizontal="center" vertical="center"/>
    </xf>
    <xf numFmtId="0" fontId="1" fillId="0" borderId="28" xfId="0" applyFont="1" applyBorder="1" applyAlignment="1">
      <alignment vertical="center"/>
    </xf>
    <xf numFmtId="3" fontId="5" fillId="2" borderId="21" xfId="0" applyNumberFormat="1" applyFont="1" applyFill="1" applyBorder="1" applyAlignment="1">
      <alignment horizontal="center" vertical="center"/>
    </xf>
    <xf numFmtId="3" fontId="0" fillId="2" borderId="22" xfId="0" applyNumberFormat="1" applyFill="1" applyBorder="1" applyAlignment="1">
      <alignment horizontal="center" vertical="center"/>
    </xf>
    <xf numFmtId="3" fontId="0" fillId="2" borderId="23" xfId="0" applyNumberFormat="1" applyFill="1" applyBorder="1" applyAlignment="1">
      <alignment horizontal="center" vertical="center"/>
    </xf>
    <xf numFmtId="164" fontId="5" fillId="2" borderId="14" xfId="0" applyNumberFormat="1" applyFon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20" xfId="0" applyNumberFormat="1" applyFill="1" applyBorder="1" applyAlignment="1">
      <alignment horizontal="center" vertical="center"/>
    </xf>
    <xf numFmtId="164" fontId="5" fillId="2" borderId="21" xfId="0" applyNumberFormat="1" applyFont="1" applyFill="1" applyBorder="1" applyAlignment="1">
      <alignment horizontal="center" vertical="center"/>
    </xf>
    <xf numFmtId="164" fontId="0" fillId="2" borderId="22" xfId="0" applyNumberFormat="1" applyFill="1" applyBorder="1" applyAlignment="1">
      <alignment horizontal="center" vertical="center"/>
    </xf>
    <xf numFmtId="164" fontId="0" fillId="2" borderId="23" xfId="0" applyNumberForma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top" indent="1"/>
    </xf>
    <xf numFmtId="0" fontId="0" fillId="0" borderId="6" xfId="0" applyBorder="1" applyAlignment="1">
      <alignment horizontal="left" vertical="top" indent="1"/>
    </xf>
    <xf numFmtId="0" fontId="9" fillId="2" borderId="6" xfId="0" quotePrefix="1" applyFont="1" applyFill="1" applyBorder="1" applyAlignment="1">
      <alignment vertical="top"/>
    </xf>
    <xf numFmtId="0" fontId="7" fillId="0" borderId="19" xfId="0" applyFont="1" applyBorder="1" applyAlignment="1">
      <alignment vertical="top"/>
    </xf>
    <xf numFmtId="0" fontId="6" fillId="2" borderId="0" xfId="0" applyFont="1" applyFill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6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" fillId="2" borderId="16" xfId="0" applyFont="1" applyFill="1" applyBorder="1" applyAlignment="1">
      <alignment horizontal="left" vertical="center" wrapText="1" indent="1"/>
    </xf>
    <xf numFmtId="0" fontId="0" fillId="2" borderId="17" xfId="0" applyFont="1" applyFill="1" applyBorder="1" applyAlignment="1">
      <alignment horizontal="left" vertical="center" wrapText="1" indent="1"/>
    </xf>
    <xf numFmtId="0" fontId="0" fillId="0" borderId="17" xfId="0" applyBorder="1" applyAlignment="1">
      <alignment horizontal="left" vertical="center" wrapText="1" indent="1"/>
    </xf>
    <xf numFmtId="0" fontId="0" fillId="0" borderId="18" xfId="0" applyBorder="1" applyAlignment="1">
      <alignment horizontal="left" vertical="center" wrapText="1" indent="1"/>
    </xf>
    <xf numFmtId="0" fontId="4" fillId="2" borderId="1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top" indent="1"/>
    </xf>
    <xf numFmtId="0" fontId="0" fillId="2" borderId="19" xfId="0" applyFill="1" applyBorder="1" applyAlignment="1">
      <alignment horizontal="left" vertical="top" indent="1"/>
    </xf>
    <xf numFmtId="164" fontId="7" fillId="2" borderId="2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7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/>
              <a:t>5. Continuous Flow Contribution (CFC) Estimate</a:t>
            </a:r>
            <a:r>
              <a:rPr lang="en-US" sz="1050" baseline="0"/>
              <a:t> Curves</a:t>
            </a:r>
            <a:endParaRPr lang="en-US" sz="1050"/>
          </a:p>
        </c:rich>
      </c:tx>
      <c:layout>
        <c:manualLayout>
          <c:xMode val="edge"/>
          <c:yMode val="edge"/>
          <c:x val="6.3609608742489689E-3"/>
          <c:y val="2.4720355614294937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Worksheet!$A$17</c:f>
              <c:strCache>
                <c:ptCount val="1"/>
                <c:pt idx="0">
                  <c:v> mph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Lookups!$C$29:$AA$29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Lookups!$C$32:$AA$32</c:f>
              <c:numCache>
                <c:formatCode>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Worksheet!$A$16</c:f>
              <c:strCache>
                <c:ptCount val="1"/>
                <c:pt idx="0">
                  <c:v> mph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Lookups!$C$29:$AA$29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Lookups!$C$31:$AA$31</c:f>
              <c:numCache>
                <c:formatCode>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1"/>
        </c:ser>
        <c:ser>
          <c:idx val="0"/>
          <c:order val="2"/>
          <c:tx>
            <c:strRef>
              <c:f>Worksheet!$A$15</c:f>
              <c:strCache>
                <c:ptCount val="1"/>
                <c:pt idx="0">
                  <c:v> mph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cat>
            <c:numRef>
              <c:f>Lookups!$C$29:$AA$29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Lookups!$C$30:$AA$30</c:f>
              <c:numCache>
                <c:formatCode>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747264"/>
        <c:axId val="244749440"/>
      </c:lineChart>
      <c:catAx>
        <c:axId val="24474726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900" b="0"/>
                </a:pPr>
                <a:r>
                  <a:rPr lang="en-US" sz="900" b="0"/>
                  <a:t>Round-Trip Shuttle Distance (miles)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44749440"/>
        <c:crosses val="autoZero"/>
        <c:auto val="1"/>
        <c:lblAlgn val="ctr"/>
        <c:lblOffset val="100"/>
        <c:noMultiLvlLbl val="0"/>
      </c:catAx>
      <c:valAx>
        <c:axId val="244749440"/>
        <c:scaling>
          <c:orientation val="minMax"/>
        </c:scaling>
        <c:delete val="0"/>
        <c:axPos val="l"/>
        <c:minorGridlines/>
        <c:title>
          <c:tx>
            <c:rich>
              <a:bodyPr rot="-5400000" vert="horz"/>
              <a:lstStyle/>
              <a:p>
                <a:pPr>
                  <a:defRPr sz="900" b="0"/>
                </a:pPr>
                <a:r>
                  <a:rPr lang="en-US" sz="900" b="0"/>
                  <a:t>Continuous Flow Contribution (gpm)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2447472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57150</xdr:colOff>
      <xdr:row>0</xdr:row>
      <xdr:rowOff>66987</xdr:rowOff>
    </xdr:from>
    <xdr:to>
      <xdr:col>9</xdr:col>
      <xdr:colOff>542925</xdr:colOff>
      <xdr:row>1</xdr:row>
      <xdr:rowOff>9524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6550" y="66987"/>
          <a:ext cx="485775" cy="437837"/>
        </a:xfrm>
        <a:prstGeom prst="rect">
          <a:avLst/>
        </a:prstGeom>
      </xdr:spPr>
    </xdr:pic>
    <xdr:clientData/>
  </xdr:twoCellAnchor>
  <xdr:twoCellAnchor>
    <xdr:from>
      <xdr:col>0</xdr:col>
      <xdr:colOff>57149</xdr:colOff>
      <xdr:row>18</xdr:row>
      <xdr:rowOff>71436</xdr:rowOff>
    </xdr:from>
    <xdr:to>
      <xdr:col>9</xdr:col>
      <xdr:colOff>657224</xdr:colOff>
      <xdr:row>18</xdr:row>
      <xdr:rowOff>4829175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zoomScaleNormal="100" workbookViewId="0">
      <selection activeCell="M9" sqref="M9"/>
    </sheetView>
  </sheetViews>
  <sheetFormatPr defaultRowHeight="12" x14ac:dyDescent="0.2"/>
  <cols>
    <col min="1" max="1" width="3.42578125" style="2" customWidth="1"/>
    <col min="2" max="2" width="13.5703125" style="2" customWidth="1"/>
    <col min="3" max="4" width="10" style="2" customWidth="1"/>
    <col min="5" max="6" width="10.85546875" style="2" customWidth="1"/>
    <col min="7" max="7" width="11.42578125" style="2" customWidth="1"/>
    <col min="8" max="8" width="11.5703125" style="2" customWidth="1"/>
    <col min="9" max="9" width="10.5703125" style="2" customWidth="1"/>
    <col min="10" max="10" width="10.7109375" style="2" customWidth="1"/>
    <col min="11" max="12" width="4" style="2" customWidth="1"/>
    <col min="13" max="13" width="9.140625" style="2"/>
    <col min="14" max="16" width="4.28515625" style="2" customWidth="1"/>
    <col min="17" max="16384" width="9.140625" style="2"/>
  </cols>
  <sheetData>
    <row r="1" spans="1:10" s="6" customFormat="1" ht="39" customHeight="1" x14ac:dyDescent="0.2">
      <c r="A1" s="72" t="s">
        <v>0</v>
      </c>
      <c r="B1" s="73"/>
      <c r="C1" s="73"/>
      <c r="D1" s="73"/>
      <c r="E1" s="73"/>
      <c r="F1" s="73"/>
      <c r="G1" s="70" t="s">
        <v>9</v>
      </c>
      <c r="H1" s="71"/>
      <c r="I1" s="71"/>
      <c r="J1" s="8"/>
    </row>
    <row r="2" spans="1:10" ht="6.75" customHeight="1" thickBo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s="1" customFormat="1" ht="22.5" customHeight="1" thickTop="1" x14ac:dyDescent="0.2">
      <c r="A3" s="36" t="s">
        <v>1</v>
      </c>
      <c r="B3" s="37"/>
      <c r="C3" s="37"/>
      <c r="D3" s="38"/>
      <c r="E3" s="36" t="s">
        <v>37</v>
      </c>
      <c r="F3" s="48"/>
      <c r="G3" s="49"/>
      <c r="H3" s="36" t="s">
        <v>4</v>
      </c>
      <c r="I3" s="48"/>
      <c r="J3" s="50"/>
    </row>
    <row r="4" spans="1:10" ht="12.75" x14ac:dyDescent="0.2">
      <c r="A4" s="66" t="s">
        <v>31</v>
      </c>
      <c r="B4" s="88"/>
      <c r="C4" s="88"/>
      <c r="D4" s="89"/>
      <c r="E4" s="41" t="s">
        <v>34</v>
      </c>
      <c r="F4" s="42"/>
      <c r="G4" s="43"/>
      <c r="H4" s="41" t="s">
        <v>38</v>
      </c>
      <c r="I4" s="42"/>
      <c r="J4" s="47"/>
    </row>
    <row r="5" spans="1:10" ht="22.5" customHeight="1" x14ac:dyDescent="0.2">
      <c r="A5" s="85"/>
      <c r="B5" s="86"/>
      <c r="C5" s="86"/>
      <c r="D5" s="87"/>
      <c r="E5" s="44"/>
      <c r="F5" s="45"/>
      <c r="G5" s="46"/>
      <c r="H5" s="10"/>
      <c r="I5" s="11"/>
      <c r="J5" s="12"/>
    </row>
    <row r="6" spans="1:10" ht="12.75" x14ac:dyDescent="0.2">
      <c r="A6" s="66" t="s">
        <v>32</v>
      </c>
      <c r="B6" s="88"/>
      <c r="C6" s="88"/>
      <c r="D6" s="89"/>
      <c r="E6" s="41" t="s">
        <v>35</v>
      </c>
      <c r="F6" s="42"/>
      <c r="G6" s="43"/>
      <c r="H6" s="41" t="s">
        <v>39</v>
      </c>
      <c r="I6" s="42"/>
      <c r="J6" s="47"/>
    </row>
    <row r="7" spans="1:10" ht="22.5" customHeight="1" x14ac:dyDescent="0.2">
      <c r="A7" s="85"/>
      <c r="B7" s="86"/>
      <c r="C7" s="86"/>
      <c r="D7" s="87"/>
      <c r="E7" s="44"/>
      <c r="F7" s="45"/>
      <c r="G7" s="46"/>
      <c r="H7" s="56"/>
      <c r="I7" s="57"/>
      <c r="J7" s="58"/>
    </row>
    <row r="8" spans="1:10" ht="12" customHeight="1" x14ac:dyDescent="0.2">
      <c r="A8" s="66" t="s">
        <v>33</v>
      </c>
      <c r="B8" s="67"/>
      <c r="C8" s="68" t="s">
        <v>8</v>
      </c>
      <c r="D8" s="69"/>
      <c r="E8" s="41" t="s">
        <v>36</v>
      </c>
      <c r="F8" s="42"/>
      <c r="G8" s="43"/>
      <c r="H8" s="41" t="s">
        <v>40</v>
      </c>
      <c r="I8" s="42"/>
      <c r="J8" s="47"/>
    </row>
    <row r="9" spans="1:10" ht="22.5" customHeight="1" thickBot="1" x14ac:dyDescent="0.25">
      <c r="A9" s="62"/>
      <c r="B9" s="63"/>
      <c r="C9" s="9" t="s">
        <v>3</v>
      </c>
      <c r="D9" s="90">
        <f>IF(A9="Vacuum",1,0.9)</f>
        <v>0.9</v>
      </c>
      <c r="E9" s="53"/>
      <c r="F9" s="54"/>
      <c r="G9" s="55"/>
      <c r="H9" s="59"/>
      <c r="I9" s="60"/>
      <c r="J9" s="61"/>
    </row>
    <row r="10" spans="1:10" ht="4.5" customHeight="1" thickTop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</row>
    <row r="11" spans="1:10" ht="4.5" customHeight="1" thickBo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</row>
    <row r="12" spans="1:10" s="5" customFormat="1" ht="26.25" customHeight="1" thickTop="1" x14ac:dyDescent="0.2">
      <c r="A12" s="74" t="s">
        <v>5</v>
      </c>
      <c r="B12" s="75"/>
      <c r="C12" s="75"/>
      <c r="D12" s="75"/>
      <c r="E12" s="75"/>
      <c r="F12" s="75"/>
      <c r="G12" s="75"/>
      <c r="H12" s="76"/>
      <c r="I12" s="76"/>
      <c r="J12" s="77"/>
    </row>
    <row r="13" spans="1:10" s="3" customFormat="1" ht="21.75" customHeight="1" x14ac:dyDescent="0.2">
      <c r="A13" s="78" t="s">
        <v>6</v>
      </c>
      <c r="B13" s="79"/>
      <c r="C13" s="82" t="s">
        <v>7</v>
      </c>
      <c r="D13" s="83"/>
      <c r="E13" s="83"/>
      <c r="F13" s="83"/>
      <c r="G13" s="83"/>
      <c r="H13" s="83"/>
      <c r="I13" s="83"/>
      <c r="J13" s="84"/>
    </row>
    <row r="14" spans="1:10" s="4" customFormat="1" ht="18" customHeight="1" x14ac:dyDescent="0.2">
      <c r="A14" s="80"/>
      <c r="B14" s="81"/>
      <c r="C14" s="28">
        <v>1</v>
      </c>
      <c r="D14" s="29">
        <v>2</v>
      </c>
      <c r="E14" s="28">
        <v>3</v>
      </c>
      <c r="F14" s="28">
        <v>4</v>
      </c>
      <c r="G14" s="30">
        <v>5</v>
      </c>
      <c r="H14" s="29">
        <v>10</v>
      </c>
      <c r="I14" s="28">
        <v>15</v>
      </c>
      <c r="J14" s="31">
        <v>20</v>
      </c>
    </row>
    <row r="15" spans="1:10" s="4" customFormat="1" ht="18.75" customHeight="1" x14ac:dyDescent="0.2">
      <c r="A15" s="64" t="str">
        <f>CONCATENATE(H5, " mph")</f>
        <v xml:space="preserve"> mph</v>
      </c>
      <c r="B15" s="65"/>
      <c r="C15" s="21" t="e">
        <f>Lookups!C30</f>
        <v>#DIV/0!</v>
      </c>
      <c r="D15" s="21" t="e">
        <f>Lookups!D30</f>
        <v>#DIV/0!</v>
      </c>
      <c r="E15" s="21" t="e">
        <f>Lookups!E30</f>
        <v>#DIV/0!</v>
      </c>
      <c r="F15" s="21" t="e">
        <f>Lookups!F30</f>
        <v>#DIV/0!</v>
      </c>
      <c r="G15" s="21" t="e">
        <f>Lookups!G30</f>
        <v>#DIV/0!</v>
      </c>
      <c r="H15" s="21" t="e">
        <f>Lookups!L30</f>
        <v>#DIV/0!</v>
      </c>
      <c r="I15" s="21" t="e">
        <f>Lookups!Q30</f>
        <v>#DIV/0!</v>
      </c>
      <c r="J15" s="22" t="e">
        <f>Lookups!V30</f>
        <v>#DIV/0!</v>
      </c>
    </row>
    <row r="16" spans="1:10" s="4" customFormat="1" ht="18.75" customHeight="1" x14ac:dyDescent="0.2">
      <c r="A16" s="64" t="str">
        <f>CONCATENATE(I5," mph")</f>
        <v xml:space="preserve"> mph</v>
      </c>
      <c r="B16" s="65"/>
      <c r="C16" s="21" t="e">
        <f>Lookups!C31</f>
        <v>#DIV/0!</v>
      </c>
      <c r="D16" s="21" t="e">
        <f>Lookups!D31</f>
        <v>#DIV/0!</v>
      </c>
      <c r="E16" s="21" t="e">
        <f>Lookups!E31</f>
        <v>#DIV/0!</v>
      </c>
      <c r="F16" s="21" t="e">
        <f>Lookups!F31</f>
        <v>#DIV/0!</v>
      </c>
      <c r="G16" s="21" t="e">
        <f>Lookups!G31</f>
        <v>#DIV/0!</v>
      </c>
      <c r="H16" s="21" t="e">
        <f>Lookups!L31</f>
        <v>#DIV/0!</v>
      </c>
      <c r="I16" s="21" t="e">
        <f>Lookups!Q31</f>
        <v>#DIV/0!</v>
      </c>
      <c r="J16" s="23" t="e">
        <f>Lookups!V31</f>
        <v>#DIV/0!</v>
      </c>
    </row>
    <row r="17" spans="1:11" ht="18.75" customHeight="1" thickBot="1" x14ac:dyDescent="0.25">
      <c r="A17" s="51" t="str">
        <f>CONCATENATE(J5, " mph")</f>
        <v xml:space="preserve"> mph</v>
      </c>
      <c r="B17" s="52"/>
      <c r="C17" s="24" t="e">
        <f>Lookups!C32</f>
        <v>#DIV/0!</v>
      </c>
      <c r="D17" s="24" t="e">
        <f>Lookups!D32</f>
        <v>#DIV/0!</v>
      </c>
      <c r="E17" s="24" t="e">
        <f>Lookups!E32</f>
        <v>#DIV/0!</v>
      </c>
      <c r="F17" s="24" t="e">
        <f>Lookups!F32</f>
        <v>#DIV/0!</v>
      </c>
      <c r="G17" s="24" t="e">
        <f>Lookups!G32</f>
        <v>#DIV/0!</v>
      </c>
      <c r="H17" s="24" t="e">
        <f>Lookups!L32</f>
        <v>#DIV/0!</v>
      </c>
      <c r="I17" s="24" t="e">
        <f>Lookups!Q32</f>
        <v>#DIV/0!</v>
      </c>
      <c r="J17" s="25" t="e">
        <f>Lookups!V32</f>
        <v>#DIV/0!</v>
      </c>
    </row>
    <row r="18" spans="1:11" ht="5.25" customHeight="1" thickTop="1" thickBot="1" x14ac:dyDescent="0.25">
      <c r="A18" s="13"/>
      <c r="B18" s="14"/>
      <c r="C18" s="15"/>
      <c r="D18" s="15"/>
      <c r="E18" s="15"/>
      <c r="F18" s="15"/>
      <c r="G18" s="15"/>
      <c r="H18" s="15"/>
      <c r="I18" s="15"/>
      <c r="J18" s="15"/>
    </row>
    <row r="19" spans="1:11" ht="385.5" customHeight="1" thickTop="1" thickBot="1" x14ac:dyDescent="0.25">
      <c r="A19" s="32"/>
      <c r="B19" s="33"/>
      <c r="C19" s="33"/>
      <c r="D19" s="33"/>
      <c r="E19" s="34"/>
      <c r="F19" s="34"/>
      <c r="G19" s="34"/>
      <c r="H19" s="34"/>
      <c r="I19" s="34"/>
      <c r="J19" s="35"/>
    </row>
    <row r="20" spans="1:11" ht="7.5" customHeight="1" thickTop="1" x14ac:dyDescent="0.2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7"/>
    </row>
    <row r="21" spans="1:11" ht="15" customHeight="1" x14ac:dyDescent="0.2">
      <c r="A21" s="39" t="s">
        <v>30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</row>
    <row r="22" spans="1:11" x14ac:dyDescent="0.2">
      <c r="A22" s="7"/>
      <c r="B22" s="7"/>
      <c r="C22" s="7"/>
      <c r="D22" s="7"/>
      <c r="E22" s="7"/>
      <c r="F22" s="7"/>
      <c r="G22" s="7"/>
      <c r="H22" s="7"/>
      <c r="I22" s="7"/>
      <c r="J22" s="7"/>
    </row>
  </sheetData>
  <mergeCells count="31">
    <mergeCell ref="A16:B16"/>
    <mergeCell ref="A8:B8"/>
    <mergeCell ref="C8:D8"/>
    <mergeCell ref="G1:I1"/>
    <mergeCell ref="A1:F1"/>
    <mergeCell ref="A12:J12"/>
    <mergeCell ref="A13:B14"/>
    <mergeCell ref="C13:J13"/>
    <mergeCell ref="A5:D5"/>
    <mergeCell ref="A6:D6"/>
    <mergeCell ref="A7:D7"/>
    <mergeCell ref="E7:G7"/>
    <mergeCell ref="E6:G6"/>
    <mergeCell ref="H6:J6"/>
    <mergeCell ref="A4:D4"/>
    <mergeCell ref="A19:J19"/>
    <mergeCell ref="A3:D3"/>
    <mergeCell ref="A21:K21"/>
    <mergeCell ref="E4:G4"/>
    <mergeCell ref="E5:G5"/>
    <mergeCell ref="H4:J4"/>
    <mergeCell ref="E3:G3"/>
    <mergeCell ref="H3:J3"/>
    <mergeCell ref="A17:B17"/>
    <mergeCell ref="E8:G8"/>
    <mergeCell ref="E9:G9"/>
    <mergeCell ref="H7:J7"/>
    <mergeCell ref="H8:J8"/>
    <mergeCell ref="H9:J9"/>
    <mergeCell ref="A9:B9"/>
    <mergeCell ref="A15:B15"/>
  </mergeCells>
  <conditionalFormatting sqref="A5:D5">
    <cfRule type="containsBlanks" dxfId="6" priority="7">
      <formula>LEN(TRIM(A5))=0</formula>
    </cfRule>
  </conditionalFormatting>
  <conditionalFormatting sqref="A7:D7">
    <cfRule type="containsBlanks" dxfId="5" priority="6">
      <formula>LEN(TRIM(A7))=0</formula>
    </cfRule>
  </conditionalFormatting>
  <conditionalFormatting sqref="A9:B9">
    <cfRule type="containsBlanks" dxfId="4" priority="5">
      <formula>LEN(TRIM(A9))=0</formula>
    </cfRule>
  </conditionalFormatting>
  <conditionalFormatting sqref="E5:G5">
    <cfRule type="containsBlanks" dxfId="3" priority="4">
      <formula>LEN(TRIM(E5))=0</formula>
    </cfRule>
  </conditionalFormatting>
  <conditionalFormatting sqref="E7:G7">
    <cfRule type="containsBlanks" dxfId="2" priority="3">
      <formula>LEN(TRIM(E7))=0</formula>
    </cfRule>
  </conditionalFormatting>
  <conditionalFormatting sqref="E9:G9">
    <cfRule type="containsBlanks" dxfId="1" priority="2">
      <formula>LEN(TRIM(E9))=0</formula>
    </cfRule>
  </conditionalFormatting>
  <conditionalFormatting sqref="H5:J5 H7:J7 H9:J9">
    <cfRule type="containsBlanks" dxfId="0" priority="1">
      <formula>LEN(TRIM(H5))=0</formula>
    </cfRule>
  </conditionalFormatting>
  <dataValidations count="10">
    <dataValidation type="decimal" operator="greaterThan" allowBlank="1" showInputMessage="1" showErrorMessage="1" promptTitle="Fill Site Handling Time" prompt="Enter time (minutes) required to position apparatus and being dumping water to portable tanks. A well-drilled crew should be able to accomplish this in 0.5 minutes, adjust upwards as needed to account for crew skill or difficult sites." sqref="H9:J9">
      <formula1>0</formula1>
    </dataValidation>
    <dataValidation type="decimal" operator="greaterThan" allowBlank="1" showInputMessage="1" showErrorMessage="1" promptTitle="Fill Site Handling Time" prompt="Enter time (minutes) required to position apparatus, make hose connections and begin filling at fill site. A well-drilled crew should be able to accomplish this in 0.5 minutes, adjust upwards as needed to account for crew skill or difficult sites." sqref="H7:J7">
      <formula1>0</formula1>
    </dataValidation>
    <dataValidation type="whole" operator="greaterThan" allowBlank="1" showInputMessage="1" showErrorMessage="1" promptTitle="Average Travel Speed 3" prompt="Input three average travel speeds (mph) for the apparatus to complete the shuttle route. Choose three that will reflect a range of conditions. NFPA 1142 considers 35 mph to be a reasonable planning average." sqref="J5">
      <formula1>0</formula1>
    </dataValidation>
    <dataValidation type="whole" operator="greaterThan" allowBlank="1" showInputMessage="1" showErrorMessage="1" promptTitle="Tank Volume (Nominal) (gallons)" prompt="Enter actual tank volume in gallons, per manufacturer or other data source (do not adjust for residual water)" sqref="E5:G5">
      <formula1>0</formula1>
    </dataValidation>
    <dataValidation type="whole" operator="greaterThan" allowBlank="1" showInputMessage="1" showErrorMessage="1" promptTitle="Maximum Fill Rate (gpm)" prompt="Enter maximum fill rate for the apparatus, per manufacturer or other data source. Normally, this is 1000 gpm, but may be less for older or poorly-designed apparatus. This may also be adjusted downward to account for restricted flow at the fill site." sqref="E7:G7">
      <formula1>0</formula1>
    </dataValidation>
    <dataValidation type="whole" operator="greaterThan" allowBlank="1" showInputMessage="1" showErrorMessage="1" promptTitle="Average Dump Rate (gpm)" prompt="Enter the average dump rate (gpm) for the apparatus to unload its water, per testing, manufacturer information or other data source." sqref="E9:G9">
      <formula1>0</formula1>
    </dataValidation>
    <dataValidation type="whole" operator="greaterThan" allowBlank="1" showInputMessage="1" showErrorMessage="1" promptTitle="Average Travel Speed 1" prompt="Input three average travel speeds (mph) for the apparatus to complete the shuttle route. Choose three that will reflect a range of conditions. NFPA 1142 considers 35 mph to be a reasonable planning average." sqref="H5">
      <formula1>0</formula1>
    </dataValidation>
    <dataValidation type="whole" operator="greaterThan" allowBlank="1" showInputMessage="1" showErrorMessage="1" promptTitle="Average Travel Speed 2" prompt="Input three average travel speeds (mph) for the apparatus to complete the shuttle route. Choose three that will reflect a range of conditions. NFPA 1142 considers 35 mph to be a reasonable planning average." sqref="I5">
      <formula1>0</formula1>
    </dataValidation>
    <dataValidation type="textLength" operator="lessThan" allowBlank="1" showInputMessage="1" showErrorMessage="1" promptTitle="Unit Designator" prompt="Enter local identifier for the apparatus, i.e. T-21, WT-3, etc. Maximum of 25 characters." sqref="A7:D7">
      <formula1>26</formula1>
    </dataValidation>
    <dataValidation type="textLength" operator="lessThan" allowBlank="1" showInputMessage="1" showErrorMessage="1" promptTitle="Home Agency / Fire Department" prompt="Enter the home agency or fire department for the apparatus. Maximum of 25 characters." sqref="A5:D5">
      <formula1>26</formula1>
    </dataValidation>
  </dataValidations>
  <pageMargins left="1" right="0.75" top="0.75" bottom="0.75" header="0" footer="0"/>
  <pageSetup scale="8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Apparatus Design" prompt="Select appropriate design for the apparatus: Conventional (gravity dump) or Vacuum. This will determine the residual water factor (k), which is 1.0 for vacuum, and 0.9 for conventional. Default value is conventional.">
          <x14:formula1>
            <xm:f>Lookups!$A$2:$A$3</xm:f>
          </x14:formula1>
          <xm:sqref>A9:B9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topLeftCell="A7" workbookViewId="0">
      <selection activeCell="F24" sqref="F24"/>
    </sheetView>
  </sheetViews>
  <sheetFormatPr defaultRowHeight="12.75" x14ac:dyDescent="0.2"/>
  <cols>
    <col min="1" max="1" width="25" bestFit="1" customWidth="1"/>
    <col min="2" max="2" width="6.7109375" bestFit="1" customWidth="1"/>
    <col min="3" max="3" width="5.7109375" customWidth="1"/>
    <col min="4" max="6" width="4" bestFit="1" customWidth="1"/>
    <col min="7" max="27" width="4.42578125" bestFit="1" customWidth="1"/>
  </cols>
  <sheetData>
    <row r="1" spans="1:2" x14ac:dyDescent="0.2">
      <c r="A1" s="18" t="s">
        <v>2</v>
      </c>
    </row>
    <row r="2" spans="1:2" x14ac:dyDescent="0.2">
      <c r="A2" t="s">
        <v>10</v>
      </c>
    </row>
    <row r="3" spans="1:2" x14ac:dyDescent="0.2">
      <c r="A3" t="s">
        <v>11</v>
      </c>
    </row>
    <row r="5" spans="1:2" x14ac:dyDescent="0.2">
      <c r="A5" s="18" t="s">
        <v>12</v>
      </c>
    </row>
    <row r="6" spans="1:2" x14ac:dyDescent="0.2">
      <c r="A6" t="s">
        <v>13</v>
      </c>
      <c r="B6">
        <f>Worksheet!D9</f>
        <v>0.9</v>
      </c>
    </row>
    <row r="7" spans="1:2" x14ac:dyDescent="0.2">
      <c r="A7" t="s">
        <v>15</v>
      </c>
      <c r="B7" s="19">
        <f>Worksheet!E5</f>
        <v>0</v>
      </c>
    </row>
    <row r="8" spans="1:2" x14ac:dyDescent="0.2">
      <c r="A8" t="s">
        <v>14</v>
      </c>
      <c r="B8">
        <f>B7*B6</f>
        <v>0</v>
      </c>
    </row>
    <row r="9" spans="1:2" x14ac:dyDescent="0.2">
      <c r="A9" t="s">
        <v>16</v>
      </c>
      <c r="B9" s="19">
        <f>Worksheet!E7</f>
        <v>0</v>
      </c>
    </row>
    <row r="10" spans="1:2" x14ac:dyDescent="0.2">
      <c r="A10" t="s">
        <v>17</v>
      </c>
      <c r="B10" s="19">
        <f>Worksheet!E9</f>
        <v>0</v>
      </c>
    </row>
    <row r="11" spans="1:2" x14ac:dyDescent="0.2">
      <c r="A11" t="s">
        <v>18</v>
      </c>
      <c r="B11" s="20">
        <f>Worksheet!H5</f>
        <v>0</v>
      </c>
    </row>
    <row r="12" spans="1:2" x14ac:dyDescent="0.2">
      <c r="A12" t="s">
        <v>19</v>
      </c>
      <c r="B12" s="20">
        <f>Worksheet!I5</f>
        <v>0</v>
      </c>
    </row>
    <row r="13" spans="1:2" x14ac:dyDescent="0.2">
      <c r="A13" t="s">
        <v>20</v>
      </c>
      <c r="B13" s="20">
        <f>Worksheet!J5</f>
        <v>0</v>
      </c>
    </row>
    <row r="14" spans="1:2" x14ac:dyDescent="0.2">
      <c r="A14" t="s">
        <v>21</v>
      </c>
      <c r="B14">
        <f>Worksheet!H7</f>
        <v>0</v>
      </c>
    </row>
    <row r="15" spans="1:2" x14ac:dyDescent="0.2">
      <c r="A15" t="s">
        <v>22</v>
      </c>
      <c r="B15">
        <f>Worksheet!H9</f>
        <v>0</v>
      </c>
    </row>
    <row r="16" spans="1:2" x14ac:dyDescent="0.2">
      <c r="A16" t="s">
        <v>24</v>
      </c>
      <c r="B16" t="e">
        <f>((B8/B10)+B15)</f>
        <v>#DIV/0!</v>
      </c>
    </row>
    <row r="17" spans="1:27" x14ac:dyDescent="0.2">
      <c r="A17" t="s">
        <v>25</v>
      </c>
      <c r="B17" s="26" t="e">
        <f>((B8/B9)+B14)</f>
        <v>#DIV/0!</v>
      </c>
    </row>
    <row r="22" spans="1:27" x14ac:dyDescent="0.2">
      <c r="A22" t="s">
        <v>26</v>
      </c>
      <c r="C22" t="s">
        <v>23</v>
      </c>
    </row>
    <row r="23" spans="1:27" x14ac:dyDescent="0.2">
      <c r="A23" t="s">
        <v>27</v>
      </c>
      <c r="B23" t="s">
        <v>28</v>
      </c>
      <c r="C23">
        <v>1</v>
      </c>
      <c r="D23">
        <v>2</v>
      </c>
      <c r="E23">
        <v>3</v>
      </c>
      <c r="F23">
        <v>4</v>
      </c>
      <c r="G23">
        <v>5</v>
      </c>
      <c r="H23">
        <v>6</v>
      </c>
      <c r="I23">
        <v>7</v>
      </c>
      <c r="J23">
        <v>8</v>
      </c>
      <c r="K23">
        <v>9</v>
      </c>
      <c r="L23">
        <v>10</v>
      </c>
      <c r="M23">
        <v>11</v>
      </c>
      <c r="N23">
        <v>12</v>
      </c>
      <c r="O23">
        <v>13</v>
      </c>
      <c r="P23">
        <v>14</v>
      </c>
      <c r="Q23">
        <v>15</v>
      </c>
      <c r="R23">
        <v>16</v>
      </c>
      <c r="S23">
        <v>17</v>
      </c>
      <c r="T23">
        <v>18</v>
      </c>
      <c r="U23">
        <v>19</v>
      </c>
      <c r="V23">
        <v>20</v>
      </c>
      <c r="W23">
        <v>21</v>
      </c>
      <c r="X23">
        <v>22</v>
      </c>
      <c r="Y23">
        <v>23</v>
      </c>
      <c r="Z23">
        <v>24</v>
      </c>
      <c r="AA23">
        <v>25</v>
      </c>
    </row>
    <row r="24" spans="1:27" x14ac:dyDescent="0.2">
      <c r="A24" s="20">
        <f>B11</f>
        <v>0</v>
      </c>
      <c r="B24" s="27">
        <f>A24/60</f>
        <v>0</v>
      </c>
      <c r="C24" s="26" t="e">
        <f>C$23/$B24</f>
        <v>#DIV/0!</v>
      </c>
      <c r="D24" s="26" t="e">
        <f t="shared" ref="D24:AA26" si="0">D$23/$B24</f>
        <v>#DIV/0!</v>
      </c>
      <c r="E24" s="26" t="e">
        <f t="shared" si="0"/>
        <v>#DIV/0!</v>
      </c>
      <c r="F24" s="26" t="e">
        <f t="shared" si="0"/>
        <v>#DIV/0!</v>
      </c>
      <c r="G24" s="26" t="e">
        <f t="shared" si="0"/>
        <v>#DIV/0!</v>
      </c>
      <c r="H24" s="26" t="e">
        <f t="shared" si="0"/>
        <v>#DIV/0!</v>
      </c>
      <c r="I24" s="26" t="e">
        <f t="shared" si="0"/>
        <v>#DIV/0!</v>
      </c>
      <c r="J24" s="26" t="e">
        <f t="shared" si="0"/>
        <v>#DIV/0!</v>
      </c>
      <c r="K24" s="26" t="e">
        <f t="shared" si="0"/>
        <v>#DIV/0!</v>
      </c>
      <c r="L24" s="26" t="e">
        <f t="shared" si="0"/>
        <v>#DIV/0!</v>
      </c>
      <c r="M24" s="26" t="e">
        <f t="shared" si="0"/>
        <v>#DIV/0!</v>
      </c>
      <c r="N24" s="26" t="e">
        <f t="shared" si="0"/>
        <v>#DIV/0!</v>
      </c>
      <c r="O24" s="26" t="e">
        <f t="shared" si="0"/>
        <v>#DIV/0!</v>
      </c>
      <c r="P24" s="26" t="e">
        <f t="shared" si="0"/>
        <v>#DIV/0!</v>
      </c>
      <c r="Q24" s="26" t="e">
        <f t="shared" si="0"/>
        <v>#DIV/0!</v>
      </c>
      <c r="R24" s="26" t="e">
        <f t="shared" si="0"/>
        <v>#DIV/0!</v>
      </c>
      <c r="S24" s="26" t="e">
        <f t="shared" si="0"/>
        <v>#DIV/0!</v>
      </c>
      <c r="T24" s="26" t="e">
        <f t="shared" si="0"/>
        <v>#DIV/0!</v>
      </c>
      <c r="U24" s="26" t="e">
        <f t="shared" si="0"/>
        <v>#DIV/0!</v>
      </c>
      <c r="V24" s="26" t="e">
        <f t="shared" si="0"/>
        <v>#DIV/0!</v>
      </c>
      <c r="W24" s="26" t="e">
        <f t="shared" si="0"/>
        <v>#DIV/0!</v>
      </c>
      <c r="X24" s="26" t="e">
        <f t="shared" si="0"/>
        <v>#DIV/0!</v>
      </c>
      <c r="Y24" s="26" t="e">
        <f t="shared" si="0"/>
        <v>#DIV/0!</v>
      </c>
      <c r="Z24" s="26" t="e">
        <f t="shared" si="0"/>
        <v>#DIV/0!</v>
      </c>
      <c r="AA24" s="26" t="e">
        <f t="shared" si="0"/>
        <v>#DIV/0!</v>
      </c>
    </row>
    <row r="25" spans="1:27" x14ac:dyDescent="0.2">
      <c r="A25" s="20">
        <f>B12</f>
        <v>0</v>
      </c>
      <c r="B25" s="27">
        <f t="shared" ref="B25:B26" si="1">A25/60</f>
        <v>0</v>
      </c>
      <c r="C25" s="26" t="e">
        <f t="shared" ref="C25:R26" si="2">C$23/$B25</f>
        <v>#DIV/0!</v>
      </c>
      <c r="D25" s="26" t="e">
        <f t="shared" si="2"/>
        <v>#DIV/0!</v>
      </c>
      <c r="E25" s="26" t="e">
        <f t="shared" si="2"/>
        <v>#DIV/0!</v>
      </c>
      <c r="F25" s="26" t="e">
        <f t="shared" si="2"/>
        <v>#DIV/0!</v>
      </c>
      <c r="G25" s="26" t="e">
        <f t="shared" si="2"/>
        <v>#DIV/0!</v>
      </c>
      <c r="H25" s="26" t="e">
        <f t="shared" si="2"/>
        <v>#DIV/0!</v>
      </c>
      <c r="I25" s="26" t="e">
        <f t="shared" si="2"/>
        <v>#DIV/0!</v>
      </c>
      <c r="J25" s="26" t="e">
        <f t="shared" si="2"/>
        <v>#DIV/0!</v>
      </c>
      <c r="K25" s="26" t="e">
        <f t="shared" si="2"/>
        <v>#DIV/0!</v>
      </c>
      <c r="L25" s="26" t="e">
        <f t="shared" si="2"/>
        <v>#DIV/0!</v>
      </c>
      <c r="M25" s="26" t="e">
        <f t="shared" si="2"/>
        <v>#DIV/0!</v>
      </c>
      <c r="N25" s="26" t="e">
        <f t="shared" si="2"/>
        <v>#DIV/0!</v>
      </c>
      <c r="O25" s="26" t="e">
        <f t="shared" si="2"/>
        <v>#DIV/0!</v>
      </c>
      <c r="P25" s="26" t="e">
        <f t="shared" si="2"/>
        <v>#DIV/0!</v>
      </c>
      <c r="Q25" s="26" t="e">
        <f t="shared" si="2"/>
        <v>#DIV/0!</v>
      </c>
      <c r="R25" s="26" t="e">
        <f t="shared" si="2"/>
        <v>#DIV/0!</v>
      </c>
      <c r="S25" s="26" t="e">
        <f t="shared" si="0"/>
        <v>#DIV/0!</v>
      </c>
      <c r="T25" s="26" t="e">
        <f t="shared" si="0"/>
        <v>#DIV/0!</v>
      </c>
      <c r="U25" s="26" t="e">
        <f t="shared" si="0"/>
        <v>#DIV/0!</v>
      </c>
      <c r="V25" s="26" t="e">
        <f t="shared" si="0"/>
        <v>#DIV/0!</v>
      </c>
      <c r="W25" s="26" t="e">
        <f t="shared" si="0"/>
        <v>#DIV/0!</v>
      </c>
      <c r="X25" s="26" t="e">
        <f t="shared" si="0"/>
        <v>#DIV/0!</v>
      </c>
      <c r="Y25" s="26" t="e">
        <f t="shared" si="0"/>
        <v>#DIV/0!</v>
      </c>
      <c r="Z25" s="26" t="e">
        <f t="shared" si="0"/>
        <v>#DIV/0!</v>
      </c>
      <c r="AA25" s="26" t="e">
        <f t="shared" si="0"/>
        <v>#DIV/0!</v>
      </c>
    </row>
    <row r="26" spans="1:27" x14ac:dyDescent="0.2">
      <c r="A26" s="20">
        <f>B13</f>
        <v>0</v>
      </c>
      <c r="B26" s="27">
        <f t="shared" si="1"/>
        <v>0</v>
      </c>
      <c r="C26" s="26" t="e">
        <f t="shared" si="2"/>
        <v>#DIV/0!</v>
      </c>
      <c r="D26" s="26" t="e">
        <f t="shared" si="0"/>
        <v>#DIV/0!</v>
      </c>
      <c r="E26" s="26" t="e">
        <f t="shared" si="0"/>
        <v>#DIV/0!</v>
      </c>
      <c r="F26" s="26" t="e">
        <f t="shared" si="0"/>
        <v>#DIV/0!</v>
      </c>
      <c r="G26" s="26" t="e">
        <f t="shared" si="0"/>
        <v>#DIV/0!</v>
      </c>
      <c r="H26" s="26" t="e">
        <f t="shared" si="0"/>
        <v>#DIV/0!</v>
      </c>
      <c r="I26" s="26" t="e">
        <f t="shared" si="0"/>
        <v>#DIV/0!</v>
      </c>
      <c r="J26" s="26" t="e">
        <f t="shared" si="0"/>
        <v>#DIV/0!</v>
      </c>
      <c r="K26" s="26" t="e">
        <f t="shared" si="0"/>
        <v>#DIV/0!</v>
      </c>
      <c r="L26" s="26" t="e">
        <f t="shared" si="0"/>
        <v>#DIV/0!</v>
      </c>
      <c r="M26" s="26" t="e">
        <f t="shared" si="0"/>
        <v>#DIV/0!</v>
      </c>
      <c r="N26" s="26" t="e">
        <f t="shared" si="0"/>
        <v>#DIV/0!</v>
      </c>
      <c r="O26" s="26" t="e">
        <f t="shared" si="0"/>
        <v>#DIV/0!</v>
      </c>
      <c r="P26" s="26" t="e">
        <f t="shared" si="0"/>
        <v>#DIV/0!</v>
      </c>
      <c r="Q26" s="26" t="e">
        <f t="shared" si="0"/>
        <v>#DIV/0!</v>
      </c>
      <c r="R26" s="26" t="e">
        <f t="shared" si="0"/>
        <v>#DIV/0!</v>
      </c>
      <c r="S26" s="26" t="e">
        <f t="shared" si="0"/>
        <v>#DIV/0!</v>
      </c>
      <c r="T26" s="26" t="e">
        <f t="shared" si="0"/>
        <v>#DIV/0!</v>
      </c>
      <c r="U26" s="26" t="e">
        <f t="shared" si="0"/>
        <v>#DIV/0!</v>
      </c>
      <c r="V26" s="26" t="e">
        <f t="shared" si="0"/>
        <v>#DIV/0!</v>
      </c>
      <c r="W26" s="26" t="e">
        <f t="shared" si="0"/>
        <v>#DIV/0!</v>
      </c>
      <c r="X26" s="26" t="e">
        <f t="shared" si="0"/>
        <v>#DIV/0!</v>
      </c>
      <c r="Y26" s="26" t="e">
        <f t="shared" si="0"/>
        <v>#DIV/0!</v>
      </c>
      <c r="Z26" s="26" t="e">
        <f t="shared" si="0"/>
        <v>#DIV/0!</v>
      </c>
      <c r="AA26" s="26" t="e">
        <f t="shared" si="0"/>
        <v>#DIV/0!</v>
      </c>
    </row>
    <row r="29" spans="1:27" x14ac:dyDescent="0.2">
      <c r="A29" t="s">
        <v>29</v>
      </c>
      <c r="C29">
        <v>1</v>
      </c>
      <c r="D29">
        <v>2</v>
      </c>
      <c r="E29">
        <v>3</v>
      </c>
      <c r="F29">
        <v>4</v>
      </c>
      <c r="G29">
        <v>5</v>
      </c>
      <c r="H29">
        <v>6</v>
      </c>
      <c r="I29">
        <v>7</v>
      </c>
      <c r="J29">
        <v>8</v>
      </c>
      <c r="K29">
        <v>9</v>
      </c>
      <c r="L29">
        <v>10</v>
      </c>
      <c r="M29">
        <v>11</v>
      </c>
      <c r="N29">
        <v>12</v>
      </c>
      <c r="O29">
        <v>13</v>
      </c>
      <c r="P29">
        <v>14</v>
      </c>
      <c r="Q29">
        <v>15</v>
      </c>
      <c r="R29">
        <v>16</v>
      </c>
      <c r="S29">
        <v>17</v>
      </c>
      <c r="T29">
        <v>18</v>
      </c>
      <c r="U29">
        <v>19</v>
      </c>
      <c r="V29">
        <v>20</v>
      </c>
      <c r="W29">
        <v>21</v>
      </c>
      <c r="X29">
        <v>22</v>
      </c>
      <c r="Y29">
        <v>23</v>
      </c>
      <c r="Z29">
        <v>24</v>
      </c>
      <c r="AA29">
        <v>25</v>
      </c>
    </row>
    <row r="30" spans="1:27" x14ac:dyDescent="0.2">
      <c r="A30" s="20">
        <f>A24</f>
        <v>0</v>
      </c>
      <c r="C30" s="20" t="e">
        <f>($B$8/(C24+$B$16+$B$17))</f>
        <v>#DIV/0!</v>
      </c>
      <c r="D30" s="20" t="e">
        <f t="shared" ref="D30:AA32" si="3">($B$8/(D24+$B$16+$B$17))</f>
        <v>#DIV/0!</v>
      </c>
      <c r="E30" s="20" t="e">
        <f t="shared" si="3"/>
        <v>#DIV/0!</v>
      </c>
      <c r="F30" s="20" t="e">
        <f t="shared" si="3"/>
        <v>#DIV/0!</v>
      </c>
      <c r="G30" s="20" t="e">
        <f t="shared" si="3"/>
        <v>#DIV/0!</v>
      </c>
      <c r="H30" s="20" t="e">
        <f t="shared" si="3"/>
        <v>#DIV/0!</v>
      </c>
      <c r="I30" s="20" t="e">
        <f t="shared" si="3"/>
        <v>#DIV/0!</v>
      </c>
      <c r="J30" s="20" t="e">
        <f t="shared" si="3"/>
        <v>#DIV/0!</v>
      </c>
      <c r="K30" s="20" t="e">
        <f t="shared" si="3"/>
        <v>#DIV/0!</v>
      </c>
      <c r="L30" s="20" t="e">
        <f t="shared" si="3"/>
        <v>#DIV/0!</v>
      </c>
      <c r="M30" s="20" t="e">
        <f t="shared" si="3"/>
        <v>#DIV/0!</v>
      </c>
      <c r="N30" s="20" t="e">
        <f t="shared" si="3"/>
        <v>#DIV/0!</v>
      </c>
      <c r="O30" s="20" t="e">
        <f t="shared" si="3"/>
        <v>#DIV/0!</v>
      </c>
      <c r="P30" s="20" t="e">
        <f t="shared" si="3"/>
        <v>#DIV/0!</v>
      </c>
      <c r="Q30" s="20" t="e">
        <f t="shared" si="3"/>
        <v>#DIV/0!</v>
      </c>
      <c r="R30" s="20" t="e">
        <f t="shared" si="3"/>
        <v>#DIV/0!</v>
      </c>
      <c r="S30" s="20" t="e">
        <f t="shared" si="3"/>
        <v>#DIV/0!</v>
      </c>
      <c r="T30" s="20" t="e">
        <f t="shared" si="3"/>
        <v>#DIV/0!</v>
      </c>
      <c r="U30" s="20" t="e">
        <f t="shared" si="3"/>
        <v>#DIV/0!</v>
      </c>
      <c r="V30" s="20" t="e">
        <f t="shared" si="3"/>
        <v>#DIV/0!</v>
      </c>
      <c r="W30" s="20" t="e">
        <f t="shared" si="3"/>
        <v>#DIV/0!</v>
      </c>
      <c r="X30" s="20" t="e">
        <f t="shared" si="3"/>
        <v>#DIV/0!</v>
      </c>
      <c r="Y30" s="20" t="e">
        <f t="shared" si="3"/>
        <v>#DIV/0!</v>
      </c>
      <c r="Z30" s="20" t="e">
        <f t="shared" si="3"/>
        <v>#DIV/0!</v>
      </c>
      <c r="AA30" s="20" t="e">
        <f t="shared" si="3"/>
        <v>#DIV/0!</v>
      </c>
    </row>
    <row r="31" spans="1:27" x14ac:dyDescent="0.2">
      <c r="A31" s="20">
        <f>A25</f>
        <v>0</v>
      </c>
      <c r="C31" s="20" t="e">
        <f t="shared" ref="C31:R32" si="4">($B$8/(C25+$B$16+$B$17))</f>
        <v>#DIV/0!</v>
      </c>
      <c r="D31" s="20" t="e">
        <f t="shared" si="4"/>
        <v>#DIV/0!</v>
      </c>
      <c r="E31" s="20" t="e">
        <f t="shared" si="4"/>
        <v>#DIV/0!</v>
      </c>
      <c r="F31" s="20" t="e">
        <f t="shared" si="4"/>
        <v>#DIV/0!</v>
      </c>
      <c r="G31" s="20" t="e">
        <f t="shared" si="4"/>
        <v>#DIV/0!</v>
      </c>
      <c r="H31" s="20" t="e">
        <f t="shared" si="4"/>
        <v>#DIV/0!</v>
      </c>
      <c r="I31" s="20" t="e">
        <f t="shared" si="4"/>
        <v>#DIV/0!</v>
      </c>
      <c r="J31" s="20" t="e">
        <f t="shared" si="4"/>
        <v>#DIV/0!</v>
      </c>
      <c r="K31" s="20" t="e">
        <f t="shared" si="4"/>
        <v>#DIV/0!</v>
      </c>
      <c r="L31" s="20" t="e">
        <f t="shared" si="4"/>
        <v>#DIV/0!</v>
      </c>
      <c r="M31" s="20" t="e">
        <f t="shared" si="4"/>
        <v>#DIV/0!</v>
      </c>
      <c r="N31" s="20" t="e">
        <f t="shared" si="4"/>
        <v>#DIV/0!</v>
      </c>
      <c r="O31" s="20" t="e">
        <f t="shared" si="4"/>
        <v>#DIV/0!</v>
      </c>
      <c r="P31" s="20" t="e">
        <f t="shared" si="4"/>
        <v>#DIV/0!</v>
      </c>
      <c r="Q31" s="20" t="e">
        <f t="shared" si="4"/>
        <v>#DIV/0!</v>
      </c>
      <c r="R31" s="20" t="e">
        <f t="shared" si="4"/>
        <v>#DIV/0!</v>
      </c>
      <c r="S31" s="20" t="e">
        <f t="shared" si="3"/>
        <v>#DIV/0!</v>
      </c>
      <c r="T31" s="20" t="e">
        <f t="shared" si="3"/>
        <v>#DIV/0!</v>
      </c>
      <c r="U31" s="20" t="e">
        <f t="shared" si="3"/>
        <v>#DIV/0!</v>
      </c>
      <c r="V31" s="20" t="e">
        <f t="shared" si="3"/>
        <v>#DIV/0!</v>
      </c>
      <c r="W31" s="20" t="e">
        <f t="shared" si="3"/>
        <v>#DIV/0!</v>
      </c>
      <c r="X31" s="20" t="e">
        <f t="shared" si="3"/>
        <v>#DIV/0!</v>
      </c>
      <c r="Y31" s="20" t="e">
        <f t="shared" si="3"/>
        <v>#DIV/0!</v>
      </c>
      <c r="Z31" s="20" t="e">
        <f t="shared" si="3"/>
        <v>#DIV/0!</v>
      </c>
      <c r="AA31" s="20" t="e">
        <f t="shared" si="3"/>
        <v>#DIV/0!</v>
      </c>
    </row>
    <row r="32" spans="1:27" x14ac:dyDescent="0.2">
      <c r="A32" s="20">
        <f>A26</f>
        <v>0</v>
      </c>
      <c r="C32" s="20" t="e">
        <f t="shared" si="4"/>
        <v>#DIV/0!</v>
      </c>
      <c r="D32" s="20" t="e">
        <f t="shared" si="3"/>
        <v>#DIV/0!</v>
      </c>
      <c r="E32" s="20" t="e">
        <f t="shared" si="3"/>
        <v>#DIV/0!</v>
      </c>
      <c r="F32" s="20" t="e">
        <f t="shared" si="3"/>
        <v>#DIV/0!</v>
      </c>
      <c r="G32" s="20" t="e">
        <f t="shared" si="3"/>
        <v>#DIV/0!</v>
      </c>
      <c r="H32" s="20" t="e">
        <f t="shared" si="3"/>
        <v>#DIV/0!</v>
      </c>
      <c r="I32" s="20" t="e">
        <f t="shared" si="3"/>
        <v>#DIV/0!</v>
      </c>
      <c r="J32" s="20" t="e">
        <f t="shared" si="3"/>
        <v>#DIV/0!</v>
      </c>
      <c r="K32" s="20" t="e">
        <f t="shared" si="3"/>
        <v>#DIV/0!</v>
      </c>
      <c r="L32" s="20" t="e">
        <f t="shared" si="3"/>
        <v>#DIV/0!</v>
      </c>
      <c r="M32" s="20" t="e">
        <f t="shared" si="3"/>
        <v>#DIV/0!</v>
      </c>
      <c r="N32" s="20" t="e">
        <f t="shared" si="3"/>
        <v>#DIV/0!</v>
      </c>
      <c r="O32" s="20" t="e">
        <f t="shared" si="3"/>
        <v>#DIV/0!</v>
      </c>
      <c r="P32" s="20" t="e">
        <f t="shared" si="3"/>
        <v>#DIV/0!</v>
      </c>
      <c r="Q32" s="20" t="e">
        <f t="shared" si="3"/>
        <v>#DIV/0!</v>
      </c>
      <c r="R32" s="20" t="e">
        <f t="shared" si="3"/>
        <v>#DIV/0!</v>
      </c>
      <c r="S32" s="20" t="e">
        <f t="shared" si="3"/>
        <v>#DIV/0!</v>
      </c>
      <c r="T32" s="20" t="e">
        <f t="shared" si="3"/>
        <v>#DIV/0!</v>
      </c>
      <c r="U32" s="20" t="e">
        <f t="shared" si="3"/>
        <v>#DIV/0!</v>
      </c>
      <c r="V32" s="20" t="e">
        <f t="shared" si="3"/>
        <v>#DIV/0!</v>
      </c>
      <c r="W32" s="20" t="e">
        <f t="shared" si="3"/>
        <v>#DIV/0!</v>
      </c>
      <c r="X32" s="20" t="e">
        <f t="shared" si="3"/>
        <v>#DIV/0!</v>
      </c>
      <c r="Y32" s="20" t="e">
        <f t="shared" si="3"/>
        <v>#DIV/0!</v>
      </c>
      <c r="Z32" s="20" t="e">
        <f t="shared" si="3"/>
        <v>#DIV/0!</v>
      </c>
      <c r="AA32" s="20" t="e">
        <f t="shared" si="3"/>
        <v>#DIV/0!</v>
      </c>
    </row>
  </sheetData>
  <sheetProtection password="C6BC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Lookups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</dc:creator>
  <cp:lastModifiedBy>Jeremy</cp:lastModifiedBy>
  <cp:lastPrinted>2016-11-02T16:49:57Z</cp:lastPrinted>
  <dcterms:created xsi:type="dcterms:W3CDTF">2015-02-25T18:21:44Z</dcterms:created>
  <dcterms:modified xsi:type="dcterms:W3CDTF">2016-11-02T20:25:57Z</dcterms:modified>
</cp:coreProperties>
</file>